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enny\Desktop\Ian finals\"/>
    </mc:Choice>
  </mc:AlternateContent>
  <xr:revisionPtr revIDLastSave="0" documentId="8_{26FE6CB3-C42B-42B0-8B50-05313E7CE0D9}" xr6:coauthVersionLast="47" xr6:coauthVersionMax="47" xr10:uidLastSave="{00000000-0000-0000-0000-000000000000}"/>
  <bookViews>
    <workbookView xWindow="-26535" yWindow="825" windowWidth="24180" windowHeight="14655" activeTab="3" xr2:uid="{3A988404-71B6-43F7-9F91-D76157F02DB1}"/>
  </bookViews>
  <sheets>
    <sheet name="Chart1" sheetId="2" r:id="rId1"/>
    <sheet name="Chart2" sheetId="3" r:id="rId2"/>
    <sheet name="Chart3" sheetId="4" r:id="rId3"/>
    <sheet name="Sheet1" sheetId="1" r:id="rId4"/>
  </sheets>
  <definedNames>
    <definedName name="_xlnm.Print_Area" localSheetId="3">Sheet1!$A$1:$G$33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F2" i="1"/>
</calcChain>
</file>

<file path=xl/sharedStrings.xml><?xml version="1.0" encoding="utf-8"?>
<sst xmlns="http://schemas.openxmlformats.org/spreadsheetml/2006/main" count="22" uniqueCount="22">
  <si>
    <t>Item</t>
  </si>
  <si>
    <t>Value estimated</t>
  </si>
  <si>
    <t>Total Value documented</t>
  </si>
  <si>
    <t>Equity to Ian Gabos</t>
  </si>
  <si>
    <t>Engagement Ring</t>
  </si>
  <si>
    <t>Total to Ian Gabos</t>
  </si>
  <si>
    <t>Comment</t>
  </si>
  <si>
    <t>Wedding Gifts</t>
  </si>
  <si>
    <t>Equity to E. Herman</t>
  </si>
  <si>
    <t>Calculated from data on page 31/50 of tax report using Federal and State information</t>
  </si>
  <si>
    <t>Amounts of  Utilities,Garbage, Cable, Electric,  Home Owner's Cost, Groceries etc. not being considered.</t>
  </si>
  <si>
    <t>Total Tax $8218 all paid by E.  Herrman, Ian Gabos owes back $2424 of that amount</t>
  </si>
  <si>
    <t>Mortgage- No monies were offered by Ms. Herrman. One might have expected an offering of 25% or $5000 for the year and 75%  paid by Ian Gabos based on disparity of incomes -30% higher for E.Herrman.</t>
  </si>
  <si>
    <t>Highest estimate $18,200- Casa D'Oro where purchased in 2022- 1/2 to Ian Gabos</t>
  </si>
  <si>
    <t>Half to Ian Gabos- sum based on receipts</t>
  </si>
  <si>
    <t>There was precedent for mortgage support from Ms. Herrman prior to marriage. I did not explicity request equal support as I wished to respect her desire to pay off loans. I left support up to her discretion expecting some help which did not occur. I could have reasonably anticpated 25% participation in view of her higher income while I paid 75%.</t>
  </si>
  <si>
    <t>These amounts are dismissed from the conversation per Ian Gabos' recommendation as an expression of goodwill to expedite the process. It is Ian Gabos' view that the support for Electric and Cable by E. Herrman roughly offsets these items.</t>
  </si>
  <si>
    <t>Ian's equity share without mortgage representing difference of Ian's contribution to taxes and equity due to Ian.</t>
  </si>
  <si>
    <t>Taxes-  E.Herrman Paid Total of $8218, portion owed by Ian Gabos is $2424</t>
  </si>
  <si>
    <t>*Taxes- detail review with CPA see included supporting documents.</t>
  </si>
  <si>
    <r>
      <t xml:space="preserve">Note-Incomes for 2023: Ms Herrman- $265,260, Ian Gabos - $199,734.    </t>
    </r>
    <r>
      <rPr>
        <b/>
        <sz val="14"/>
        <color theme="4" tint="-0.249977111117893"/>
        <rFont val="Calibri"/>
        <family val="2"/>
        <scheme val="minor"/>
      </rPr>
      <t xml:space="preserve">        Page 31/50 indicates earnings used to assess taxes that vary slightly from total earnings the latter used for state and school tax - see documents on Page 31 of 50. Amounts used were $194,121 for Ian Gabos, and $247,044 per report. These were used for  Fed and Pa Tax calculation. E. Herrman tax is 29.6% higher because of higher income  - used to assess the $5565 of shared Fed and PA expense. See page 31/50 of tax report.</t>
    </r>
  </si>
  <si>
    <t>Taxes would be proportionally higher for Ms. Herrman with higher income for example Pine school tax for Ian $1997, Ms Herrman $2653; and Pa state tax noted on page 48/50 was $8144 for Ms. Herrman and $6132 for Ian Gabos, about 32.8% higher for E. Herrman as one expected with higher income of Ms. Herrman. The Federal and State tax combined sum would be likewise be greater. E. Herrman's Fed and Pa Tax would be $3141 and Ian Gabos $2424.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</si>
</sst>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b/>
      <u/>
      <sz val="11"/>
      <color rgb="FFFF0000"/>
      <name val="Calibri"/>
      <family val="2"/>
      <scheme val="minor"/>
    </font>
    <font>
      <b/>
      <i/>
      <u/>
      <sz val="12"/>
      <color rgb="FFFF0000"/>
      <name val="Calibri"/>
      <family val="2"/>
      <scheme val="minor"/>
    </font>
    <font>
      <b/>
      <u/>
      <sz val="12"/>
      <color rgb="FFFF0000"/>
      <name val="Calibri"/>
      <family val="2"/>
      <scheme val="minor"/>
    </font>
    <font>
      <b/>
      <i/>
      <u/>
      <sz val="14"/>
      <color rgb="FFFF0000"/>
      <name val="Calibri"/>
      <family val="2"/>
      <scheme val="minor"/>
    </font>
    <font>
      <b/>
      <sz val="12"/>
      <color theme="4" tint="-0.249977111117893"/>
      <name val="Calibri"/>
      <family val="2"/>
      <scheme val="minor"/>
    </font>
    <font>
      <b/>
      <sz val="14"/>
      <color theme="4" tint="-0.249977111117893"/>
      <name val="Calibri"/>
      <family val="2"/>
      <scheme val="minor"/>
    </font>
    <font>
      <b/>
      <u/>
      <sz val="11"/>
      <color theme="4" tint="-0.249977111117893"/>
      <name val="Calibri"/>
      <family val="2"/>
      <scheme val="minor"/>
    </font>
    <font>
      <b/>
      <u/>
      <sz val="14"/>
      <color theme="4" tint="-0.249977111117893"/>
      <name val="Calibri"/>
      <family val="2"/>
      <scheme val="minor"/>
    </font>
    <font>
      <sz val="11"/>
      <color theme="4" tint="-0.249977111117893"/>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u/>
      <sz val="14"/>
      <color theme="1"/>
      <name val="Calibri"/>
      <family val="2"/>
      <scheme val="minor"/>
    </font>
    <font>
      <b/>
      <i/>
      <u/>
      <sz val="12"/>
      <color theme="4" tint="-0.249977111117893"/>
      <name val="Calibri"/>
      <family val="2"/>
      <scheme val="minor"/>
    </font>
    <font>
      <b/>
      <i/>
      <u/>
      <sz val="14"/>
      <color theme="4" tint="-0.249977111117893"/>
      <name val="Calibri"/>
      <family val="2"/>
      <scheme val="minor"/>
    </font>
    <font>
      <b/>
      <u/>
      <sz val="14"/>
      <color rgb="FFFF0000"/>
      <name val="Calibri"/>
      <family val="2"/>
      <scheme val="minor"/>
    </font>
    <font>
      <b/>
      <sz val="14"/>
      <color theme="1"/>
      <name val="Calibri"/>
      <family val="2"/>
      <scheme val="minor"/>
    </font>
    <font>
      <b/>
      <i/>
      <u/>
      <sz val="18"/>
      <color theme="9" tint="-0.249977111117893"/>
      <name val="Calibri"/>
      <family val="2"/>
      <scheme val="minor"/>
    </font>
    <font>
      <b/>
      <i/>
      <u/>
      <sz val="12"/>
      <color theme="1"/>
      <name val="Calibri"/>
      <family val="2"/>
      <scheme val="minor"/>
    </font>
    <font>
      <b/>
      <i/>
      <u/>
      <sz val="14"/>
      <color theme="9" tint="-0.499984740745262"/>
      <name val="Calibri"/>
      <family val="2"/>
      <scheme val="minor"/>
    </font>
    <font>
      <u/>
      <sz val="11"/>
      <color theme="1"/>
      <name val="Calibri"/>
      <family val="2"/>
      <scheme val="minor"/>
    </font>
    <font>
      <u/>
      <sz val="11"/>
      <color theme="4" tint="-0.249977111117893"/>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164" fontId="0" fillId="0" borderId="1" xfId="0" applyNumberFormat="1" applyBorder="1" applyAlignment="1">
      <alignment horizontal="left" vertical="top"/>
    </xf>
    <xf numFmtId="164" fontId="1" fillId="0" borderId="1" xfId="0" applyNumberFormat="1" applyFont="1" applyBorder="1" applyAlignment="1">
      <alignment horizontal="left" vertical="top"/>
    </xf>
    <xf numFmtId="0" fontId="1" fillId="0" borderId="0" xfId="0" applyFont="1"/>
    <xf numFmtId="164"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0" borderId="0" xfId="0" applyFont="1"/>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left" vertical="top"/>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applyAlignment="1">
      <alignment horizontal="left" vertical="top" wrapText="1"/>
    </xf>
    <xf numFmtId="0" fontId="10" fillId="0" borderId="0" xfId="0" applyFont="1" applyAlignment="1">
      <alignment wrapText="1"/>
    </xf>
    <xf numFmtId="0" fontId="11" fillId="0" borderId="1" xfId="0" applyFont="1" applyBorder="1" applyAlignment="1">
      <alignment horizontal="left" vertical="top" wrapText="1"/>
    </xf>
    <xf numFmtId="0" fontId="11" fillId="0" borderId="0" xfId="0" applyFont="1" applyAlignment="1">
      <alignment wrapText="1"/>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164" fontId="8" fillId="0" borderId="1" xfId="0" applyNumberFormat="1" applyFont="1" applyBorder="1" applyAlignment="1">
      <alignment horizontal="left" vertical="top"/>
    </xf>
    <xf numFmtId="164" fontId="9" fillId="0" borderId="1" xfId="0" applyNumberFormat="1" applyFont="1" applyBorder="1" applyAlignment="1">
      <alignment horizontal="left" vertical="top"/>
    </xf>
    <xf numFmtId="164" fontId="7" fillId="0" borderId="1" xfId="0" applyNumberFormat="1" applyFont="1" applyBorder="1" applyAlignment="1">
      <alignment horizontal="left" vertical="top"/>
    </xf>
    <xf numFmtId="164" fontId="14" fillId="0" borderId="1" xfId="0" applyNumberFormat="1" applyFont="1" applyBorder="1" applyAlignment="1">
      <alignment horizontal="left" vertical="top"/>
    </xf>
    <xf numFmtId="164" fontId="15" fillId="0" borderId="1" xfId="0" applyNumberFormat="1" applyFont="1" applyBorder="1" applyAlignment="1">
      <alignment horizontal="left" vertical="top"/>
    </xf>
    <xf numFmtId="164" fontId="9" fillId="0" borderId="0" xfId="0" applyNumberFormat="1" applyFont="1"/>
    <xf numFmtId="164" fontId="6" fillId="0" borderId="0" xfId="0" applyNumberFormat="1" applyFont="1"/>
    <xf numFmtId="4" fontId="13" fillId="0" borderId="1" xfId="0" applyNumberFormat="1" applyFont="1" applyBorder="1" applyAlignment="1">
      <alignment horizontal="left" vertical="top"/>
    </xf>
    <xf numFmtId="4" fontId="11" fillId="0" borderId="1" xfId="0" applyNumberFormat="1" applyFont="1" applyBorder="1" applyAlignment="1">
      <alignment horizontal="left" vertical="top"/>
    </xf>
    <xf numFmtId="4" fontId="4" fillId="0" borderId="1" xfId="0" applyNumberFormat="1" applyFont="1" applyBorder="1" applyAlignment="1">
      <alignment horizontal="left" vertical="top"/>
    </xf>
    <xf numFmtId="4" fontId="11" fillId="0" borderId="0" xfId="0" applyNumberFormat="1" applyFont="1"/>
    <xf numFmtId="164" fontId="13" fillId="0" borderId="1" xfId="0" applyNumberFormat="1" applyFont="1" applyBorder="1" applyAlignment="1">
      <alignment horizontal="left" vertical="top"/>
    </xf>
    <xf numFmtId="0" fontId="13" fillId="0" borderId="1" xfId="0" applyFont="1" applyBorder="1" applyAlignment="1">
      <alignment horizontal="left" vertical="top"/>
    </xf>
    <xf numFmtId="0" fontId="13" fillId="0" borderId="0" xfId="0" applyFont="1"/>
    <xf numFmtId="164" fontId="16" fillId="0" borderId="1" xfId="0" applyNumberFormat="1" applyFont="1" applyBorder="1" applyAlignment="1">
      <alignment horizontal="left" vertical="top"/>
    </xf>
    <xf numFmtId="164" fontId="4" fillId="0" borderId="1" xfId="0" applyNumberFormat="1" applyFont="1" applyBorder="1" applyAlignment="1">
      <alignment horizontal="left" vertical="top"/>
    </xf>
    <xf numFmtId="164" fontId="18" fillId="0" borderId="1" xfId="0" applyNumberFormat="1" applyFont="1" applyBorder="1" applyAlignment="1">
      <alignment horizontal="left" vertical="top" wrapText="1"/>
    </xf>
    <xf numFmtId="0" fontId="17" fillId="0" borderId="1" xfId="0"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164" fontId="21" fillId="0" borderId="1" xfId="0" applyNumberFormat="1" applyFont="1" applyBorder="1" applyAlignment="1">
      <alignment horizontal="left" vertical="top"/>
    </xf>
    <xf numFmtId="164" fontId="22" fillId="0" borderId="1" xfId="0" applyNumberFormat="1" applyFont="1" applyBorder="1" applyAlignment="1">
      <alignment horizontal="left" vertical="top"/>
    </xf>
    <xf numFmtId="4" fontId="16" fillId="0" borderId="1" xfId="0" applyNumberFormat="1" applyFont="1" applyBorder="1" applyAlignment="1">
      <alignment horizontal="left" vertical="top"/>
    </xf>
    <xf numFmtId="0" fontId="2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962721712"/>
        <c:axId val="1962722192"/>
      </c:barChart>
      <c:catAx>
        <c:axId val="19627217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2722192"/>
        <c:crosses val="autoZero"/>
        <c:auto val="1"/>
        <c:lblAlgn val="ctr"/>
        <c:lblOffset val="100"/>
        <c:noMultiLvlLbl val="0"/>
      </c:catAx>
      <c:valAx>
        <c:axId val="1962722192"/>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2721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909894240"/>
        <c:axId val="1909900480"/>
      </c:barChart>
      <c:catAx>
        <c:axId val="190989424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900480"/>
        <c:crosses val="autoZero"/>
        <c:auto val="1"/>
        <c:lblAlgn val="ctr"/>
        <c:lblOffset val="100"/>
        <c:noMultiLvlLbl val="0"/>
      </c:catAx>
      <c:valAx>
        <c:axId val="1909900480"/>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894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Sheet1!$G$1:$G$3</c:f>
              <c:strCache>
                <c:ptCount val="3"/>
                <c:pt idx="0">
                  <c:v>Comment</c:v>
                </c:pt>
                <c:pt idx="1">
                  <c:v>Highest estimate $18,200- Casa D'Oro where purchased in 2022- 1/2 to Ian Gabos</c:v>
                </c:pt>
                <c:pt idx="2">
                  <c:v>Half to Ian Gabos- sum based on receipts</c:v>
                </c:pt>
              </c:strCache>
            </c:strRef>
          </c:cat>
          <c:val>
            <c:numRef>
              <c:f>Sheet1!#REF!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6="http://schemas.microsoft.com/office/drawing/2014/chart" uri="{C3380CC4-5D6E-409C-BE32-E72D297353CC}">
              <c16:uniqueId val="{00000000-F475-40A3-95E2-8B2EB4EE2145}"/>
            </c:ext>
          </c:extLst>
        </c:ser>
        <c:dLbls>
          <c:showLegendKey val="0"/>
          <c:showVal val="0"/>
          <c:showCatName val="0"/>
          <c:showSerName val="0"/>
          <c:showPercent val="0"/>
          <c:showBubbleSize val="0"/>
        </c:dLbls>
        <c:gapWidth val="219"/>
        <c:overlap val="-27"/>
        <c:axId val="1909899520"/>
        <c:axId val="1909902400"/>
      </c:barChart>
      <c:catAx>
        <c:axId val="19098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902400"/>
        <c:crosses val="autoZero"/>
        <c:auto val="1"/>
        <c:lblAlgn val="ctr"/>
        <c:lblOffset val="100"/>
        <c:noMultiLvlLbl val="0"/>
      </c:catAx>
      <c:valAx>
        <c:axId val="190990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899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3A87FC0-A63A-493D-AD32-FD405B8E9AA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36A6D4-1688-4DE3-9140-270A3D4E069F}">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F52EEE6-4D4B-4AEC-A507-7C6BB8E74800}">
  <sheetPr/>
  <sheetViews>
    <sheetView zoomScale="11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0876" cy="6294356"/>
    <xdr:graphicFrame macro="">
      <xdr:nvGraphicFramePr>
        <xdr:cNvPr id="2" name="Chart 1">
          <a:extLst>
            <a:ext uri="{FF2B5EF4-FFF2-40B4-BE49-F238E27FC236}">
              <a16:creationId xmlns:a16="http://schemas.microsoft.com/office/drawing/2014/main" id="{61538821-76E7-4943-70DF-C837A8B41D0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0876" cy="6294356"/>
    <xdr:graphicFrame macro="">
      <xdr:nvGraphicFramePr>
        <xdr:cNvPr id="2" name="Chart 1">
          <a:extLst>
            <a:ext uri="{FF2B5EF4-FFF2-40B4-BE49-F238E27FC236}">
              <a16:creationId xmlns:a16="http://schemas.microsoft.com/office/drawing/2014/main" id="{BBA9AF2A-77AE-7DEE-8943-E340A09390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2823" cy="6289784"/>
    <xdr:graphicFrame macro="">
      <xdr:nvGraphicFramePr>
        <xdr:cNvPr id="2" name="Chart 1">
          <a:extLst>
            <a:ext uri="{FF2B5EF4-FFF2-40B4-BE49-F238E27FC236}">
              <a16:creationId xmlns:a16="http://schemas.microsoft.com/office/drawing/2014/main" id="{E902A7E7-3CCF-7EFB-B2D3-057C3A20081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28576</xdr:colOff>
      <xdr:row>17</xdr:row>
      <xdr:rowOff>57150</xdr:rowOff>
    </xdr:from>
    <xdr:to>
      <xdr:col>6</xdr:col>
      <xdr:colOff>2533650</xdr:colOff>
      <xdr:row>32</xdr:row>
      <xdr:rowOff>219074</xdr:rowOff>
    </xdr:to>
    <xdr:sp macro="" textlink="">
      <xdr:nvSpPr>
        <xdr:cNvPr id="2" name="TextBox 1">
          <a:extLst>
            <a:ext uri="{FF2B5EF4-FFF2-40B4-BE49-F238E27FC236}">
              <a16:creationId xmlns:a16="http://schemas.microsoft.com/office/drawing/2014/main" id="{7948AC1A-1509-A414-DFBB-1FE583819D38}"/>
            </a:ext>
          </a:extLst>
        </xdr:cNvPr>
        <xdr:cNvSpPr txBox="1"/>
      </xdr:nvSpPr>
      <xdr:spPr>
        <a:xfrm>
          <a:off x="28576" y="15678150"/>
          <a:ext cx="13334999" cy="3733799"/>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u="none"/>
            <a:t>See separate</a:t>
          </a:r>
          <a:r>
            <a:rPr lang="en-US" sz="1600" b="1" i="0" u="none" baseline="0"/>
            <a:t> page regarding tax discussion. Information per Mr. Brad Jadloweic CPA. Total tax responsibility of $8218 was paid by E. Herrman. $2653 represented sole responsibility of Ms. Herrman for Pine School Dist. Thus it is necessary to subtract $2653 representing local school tax for Pine Township which was owed solely by Ms. Herrman as it was not taken out her paychecks. This leaves $5565 representing Federal and State tax due for both. As Ms Herrman had more earnings her deductions would be proportionally higher for Federal and Pa taxes as is demonstrated in tax report on page 31 of 50. Her income per page 31/50 is 29.6% higher. I, Ian Gabos did not owe anything  for local school tax as it was deducted from my paycheck. </a:t>
          </a:r>
        </a:p>
        <a:p>
          <a:r>
            <a:rPr lang="en-US" sz="1600" b="1" i="0" u="none"/>
            <a:t>Regarding the wedding gift</a:t>
          </a:r>
          <a:r>
            <a:rPr lang="en-US" sz="1600" b="1" i="0" u="none" baseline="0"/>
            <a:t>s which E. Herrman removed from the home independently, the value based on receipts at the time of wedding was $5306 (Half of which is $2653.) I do not want the gifts, only the fair equity. E.Herrman took owership of the gifts independently and will be responsible for them. If more than half of the value noted above is obtained by her action on gifts she may keep it.</a:t>
          </a:r>
        </a:p>
        <a:p>
          <a:r>
            <a:rPr lang="en-US" sz="1600" b="1" i="0" u="none" baseline="0"/>
            <a:t>Likewise the dog was taken without mutual agreement but the value of the dog is not entered into the discussion per request of myself, Ian Gabos, again a gesture of goodwill. </a:t>
          </a:r>
        </a:p>
        <a:p>
          <a:r>
            <a:rPr lang="en-US" sz="1600" b="1" i="0" u="none">
              <a:solidFill>
                <a:schemeClr val="accent1">
                  <a:lumMod val="75000"/>
                </a:schemeClr>
              </a:solidFill>
            </a:rPr>
            <a:t>*</a:t>
          </a:r>
          <a:r>
            <a:rPr lang="en-US" sz="1600" b="1" i="0" u="none"/>
            <a:t>There was a precedent</a:t>
          </a:r>
          <a:r>
            <a:rPr lang="en-US" sz="1600" b="1" i="0" u="none" baseline="0"/>
            <a:t> of support for the mortgage but I (Ian) did not request 50% support as it was my desire to honor the intention of Ms. Herrman to divert those funds to pay off loans. But in fact, neither did I dismiss some responsibility. It was left to her discretion. The mortgage value for 11 months of around $22,000 is obviously  considerable.  One perhaps could have reasonably anticipated 25% support or around $5000 from E. Herrman, </a:t>
          </a:r>
          <a:r>
            <a:rPr lang="en-US" sz="1600" b="1" i="0" baseline="0">
              <a:solidFill>
                <a:schemeClr val="dk1"/>
              </a:solidFill>
              <a:effectLst/>
              <a:latin typeface="+mn-lt"/>
              <a:ea typeface="+mn-ea"/>
              <a:cs typeface="+mn-cs"/>
            </a:rPr>
            <a:t>while I paid 75%,</a:t>
          </a:r>
          <a:r>
            <a:rPr lang="en-US" sz="1600" b="1" i="0" u="none" baseline="0"/>
            <a:t> given her income that was 30% higher. </a:t>
          </a:r>
          <a:endParaRPr lang="en-US" sz="1600" b="1" i="0" u="none"/>
        </a:p>
      </xdr:txBody>
    </xdr:sp>
    <xdr:clientData/>
  </xdr:twoCellAnchor>
  <xdr:twoCellAnchor>
    <xdr:from>
      <xdr:col>0</xdr:col>
      <xdr:colOff>38100</xdr:colOff>
      <xdr:row>6</xdr:row>
      <xdr:rowOff>76200</xdr:rowOff>
    </xdr:from>
    <xdr:to>
      <xdr:col>0</xdr:col>
      <xdr:colOff>2628900</xdr:colOff>
      <xdr:row>6</xdr:row>
      <xdr:rowOff>1419225</xdr:rowOff>
    </xdr:to>
    <xdr:cxnSp macro="">
      <xdr:nvCxnSpPr>
        <xdr:cNvPr id="4" name="Straight Connector 3">
          <a:extLst>
            <a:ext uri="{FF2B5EF4-FFF2-40B4-BE49-F238E27FC236}">
              <a16:creationId xmlns:a16="http://schemas.microsoft.com/office/drawing/2014/main" id="{D9143445-8DE2-6332-D08A-6943AFCA7229}"/>
            </a:ext>
          </a:extLst>
        </xdr:cNvPr>
        <xdr:cNvCxnSpPr/>
      </xdr:nvCxnSpPr>
      <xdr:spPr>
        <a:xfrm>
          <a:off x="38100" y="1905000"/>
          <a:ext cx="2590800" cy="13430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6</xdr:row>
      <xdr:rowOff>190500</xdr:rowOff>
    </xdr:from>
    <xdr:to>
      <xdr:col>0</xdr:col>
      <xdr:colOff>2228850</xdr:colOff>
      <xdr:row>6</xdr:row>
      <xdr:rowOff>1400175</xdr:rowOff>
    </xdr:to>
    <xdr:cxnSp macro="">
      <xdr:nvCxnSpPr>
        <xdr:cNvPr id="6" name="Straight Connector 5">
          <a:extLst>
            <a:ext uri="{FF2B5EF4-FFF2-40B4-BE49-F238E27FC236}">
              <a16:creationId xmlns:a16="http://schemas.microsoft.com/office/drawing/2014/main" id="{2345E65F-2066-40CB-91BB-61314CF656AE}"/>
            </a:ext>
          </a:extLst>
        </xdr:cNvPr>
        <xdr:cNvCxnSpPr/>
      </xdr:nvCxnSpPr>
      <xdr:spPr>
        <a:xfrm flipH="1">
          <a:off x="171450" y="2390775"/>
          <a:ext cx="2057400" cy="12096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xdr:row>
      <xdr:rowOff>76200</xdr:rowOff>
    </xdr:from>
    <xdr:to>
      <xdr:col>6</xdr:col>
      <xdr:colOff>2590800</xdr:colOff>
      <xdr:row>6</xdr:row>
      <xdr:rowOff>1419225</xdr:rowOff>
    </xdr:to>
    <xdr:cxnSp macro="">
      <xdr:nvCxnSpPr>
        <xdr:cNvPr id="10" name="Straight Connector 9">
          <a:extLst>
            <a:ext uri="{FF2B5EF4-FFF2-40B4-BE49-F238E27FC236}">
              <a16:creationId xmlns:a16="http://schemas.microsoft.com/office/drawing/2014/main" id="{3C6AC1FE-C8DE-4F54-8170-8963FD878963}"/>
            </a:ext>
          </a:extLst>
        </xdr:cNvPr>
        <xdr:cNvCxnSpPr/>
      </xdr:nvCxnSpPr>
      <xdr:spPr>
        <a:xfrm>
          <a:off x="11610975" y="1905000"/>
          <a:ext cx="2590800" cy="13430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123825</xdr:colOff>
      <xdr:row>6</xdr:row>
      <xdr:rowOff>161925</xdr:rowOff>
    </xdr:from>
    <xdr:to>
      <xdr:col>6</xdr:col>
      <xdr:colOff>2181225</xdr:colOff>
      <xdr:row>6</xdr:row>
      <xdr:rowOff>1371600</xdr:rowOff>
    </xdr:to>
    <xdr:cxnSp macro="">
      <xdr:nvCxnSpPr>
        <xdr:cNvPr id="11" name="Straight Connector 10">
          <a:extLst>
            <a:ext uri="{FF2B5EF4-FFF2-40B4-BE49-F238E27FC236}">
              <a16:creationId xmlns:a16="http://schemas.microsoft.com/office/drawing/2014/main" id="{C8320717-E825-4AF9-9056-B66D3ECE8D42}"/>
            </a:ext>
          </a:extLst>
        </xdr:cNvPr>
        <xdr:cNvCxnSpPr/>
      </xdr:nvCxnSpPr>
      <xdr:spPr>
        <a:xfrm flipH="1">
          <a:off x="11734800" y="1990725"/>
          <a:ext cx="2057400" cy="12096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6</xdr:row>
      <xdr:rowOff>114300</xdr:rowOff>
    </xdr:from>
    <xdr:to>
      <xdr:col>3</xdr:col>
      <xdr:colOff>1123950</xdr:colOff>
      <xdr:row>6</xdr:row>
      <xdr:rowOff>123825</xdr:rowOff>
    </xdr:to>
    <xdr:cxnSp macro="">
      <xdr:nvCxnSpPr>
        <xdr:cNvPr id="13" name="Straight Connector 12">
          <a:extLst>
            <a:ext uri="{FF2B5EF4-FFF2-40B4-BE49-F238E27FC236}">
              <a16:creationId xmlns:a16="http://schemas.microsoft.com/office/drawing/2014/main" id="{1928FCA4-35E2-41F7-8A4D-6A082E824FCA}"/>
            </a:ext>
          </a:extLst>
        </xdr:cNvPr>
        <xdr:cNvCxnSpPr/>
      </xdr:nvCxnSpPr>
      <xdr:spPr>
        <a:xfrm flipH="1">
          <a:off x="6715125" y="1943100"/>
          <a:ext cx="1028700" cy="9525"/>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6</xdr:row>
      <xdr:rowOff>123825</xdr:rowOff>
    </xdr:from>
    <xdr:to>
      <xdr:col>2</xdr:col>
      <xdr:colOff>1095375</xdr:colOff>
      <xdr:row>6</xdr:row>
      <xdr:rowOff>133350</xdr:rowOff>
    </xdr:to>
    <xdr:cxnSp macro="">
      <xdr:nvCxnSpPr>
        <xdr:cNvPr id="18" name="Straight Connector 17">
          <a:extLst>
            <a:ext uri="{FF2B5EF4-FFF2-40B4-BE49-F238E27FC236}">
              <a16:creationId xmlns:a16="http://schemas.microsoft.com/office/drawing/2014/main" id="{F7812D79-D3F5-4E5F-87BC-275127FC18DE}"/>
            </a:ext>
          </a:extLst>
        </xdr:cNvPr>
        <xdr:cNvCxnSpPr/>
      </xdr:nvCxnSpPr>
      <xdr:spPr>
        <a:xfrm flipH="1">
          <a:off x="4924425" y="1952625"/>
          <a:ext cx="1028700" cy="9525"/>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0</xdr:rowOff>
    </xdr:from>
    <xdr:to>
      <xdr:col>0</xdr:col>
      <xdr:colOff>2219325</xdr:colOff>
      <xdr:row>9</xdr:row>
      <xdr:rowOff>1343025</xdr:rowOff>
    </xdr:to>
    <xdr:cxnSp macro="">
      <xdr:nvCxnSpPr>
        <xdr:cNvPr id="7" name="Straight Connector 6">
          <a:extLst>
            <a:ext uri="{FF2B5EF4-FFF2-40B4-BE49-F238E27FC236}">
              <a16:creationId xmlns:a16="http://schemas.microsoft.com/office/drawing/2014/main" id="{7C0A9869-4482-4486-AA09-B461E834155E}"/>
            </a:ext>
          </a:extLst>
        </xdr:cNvPr>
        <xdr:cNvCxnSpPr/>
      </xdr:nvCxnSpPr>
      <xdr:spPr>
        <a:xfrm>
          <a:off x="0" y="4676775"/>
          <a:ext cx="2219325" cy="13430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9</xdr:row>
      <xdr:rowOff>114300</xdr:rowOff>
    </xdr:from>
    <xdr:to>
      <xdr:col>0</xdr:col>
      <xdr:colOff>2190750</xdr:colOff>
      <xdr:row>9</xdr:row>
      <xdr:rowOff>1323975</xdr:rowOff>
    </xdr:to>
    <xdr:cxnSp macro="">
      <xdr:nvCxnSpPr>
        <xdr:cNvPr id="8" name="Straight Connector 7">
          <a:extLst>
            <a:ext uri="{FF2B5EF4-FFF2-40B4-BE49-F238E27FC236}">
              <a16:creationId xmlns:a16="http://schemas.microsoft.com/office/drawing/2014/main" id="{E3F7C987-4AAE-471B-93D8-BD467AEC03BE}"/>
            </a:ext>
          </a:extLst>
        </xdr:cNvPr>
        <xdr:cNvCxnSpPr/>
      </xdr:nvCxnSpPr>
      <xdr:spPr>
        <a:xfrm flipH="1">
          <a:off x="133350" y="4791075"/>
          <a:ext cx="2057400" cy="12096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xdr:row>
      <xdr:rowOff>0</xdr:rowOff>
    </xdr:from>
    <xdr:to>
      <xdr:col>6</xdr:col>
      <xdr:colOff>2219325</xdr:colOff>
      <xdr:row>9</xdr:row>
      <xdr:rowOff>1343025</xdr:rowOff>
    </xdr:to>
    <xdr:cxnSp macro="">
      <xdr:nvCxnSpPr>
        <xdr:cNvPr id="14" name="Straight Connector 13">
          <a:extLst>
            <a:ext uri="{FF2B5EF4-FFF2-40B4-BE49-F238E27FC236}">
              <a16:creationId xmlns:a16="http://schemas.microsoft.com/office/drawing/2014/main" id="{9C26997C-C209-44D6-8B0F-8A897143154E}"/>
            </a:ext>
          </a:extLst>
        </xdr:cNvPr>
        <xdr:cNvCxnSpPr/>
      </xdr:nvCxnSpPr>
      <xdr:spPr>
        <a:xfrm>
          <a:off x="10829925" y="4676775"/>
          <a:ext cx="2219325" cy="13430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xdr:colOff>
      <xdr:row>9</xdr:row>
      <xdr:rowOff>114300</xdr:rowOff>
    </xdr:from>
    <xdr:to>
      <xdr:col>6</xdr:col>
      <xdr:colOff>2190750</xdr:colOff>
      <xdr:row>9</xdr:row>
      <xdr:rowOff>1323975</xdr:rowOff>
    </xdr:to>
    <xdr:cxnSp macro="">
      <xdr:nvCxnSpPr>
        <xdr:cNvPr id="15" name="Straight Connector 14">
          <a:extLst>
            <a:ext uri="{FF2B5EF4-FFF2-40B4-BE49-F238E27FC236}">
              <a16:creationId xmlns:a16="http://schemas.microsoft.com/office/drawing/2014/main" id="{8476CE54-2080-4BC9-9638-FA8E615E1CE3}"/>
            </a:ext>
          </a:extLst>
        </xdr:cNvPr>
        <xdr:cNvCxnSpPr/>
      </xdr:nvCxnSpPr>
      <xdr:spPr>
        <a:xfrm flipH="1">
          <a:off x="10963275" y="4791075"/>
          <a:ext cx="2057400" cy="12096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1865-97AB-48C0-B5C2-DA381DDDE8F3}">
  <sheetPr>
    <pageSetUpPr fitToPage="1"/>
  </sheetPr>
  <dimension ref="A1:G17"/>
  <sheetViews>
    <sheetView tabSelected="1" topLeftCell="A16" workbookViewId="0">
      <selection sqref="A1:G33"/>
    </sheetView>
  </sheetViews>
  <sheetFormatPr defaultRowHeight="18.75" x14ac:dyDescent="0.3"/>
  <cols>
    <col min="1" max="1" width="33.85546875" style="16" customWidth="1"/>
    <col min="2" max="2" width="29.7109375" customWidth="1"/>
    <col min="3" max="3" width="24" style="24" customWidth="1"/>
    <col min="4" max="4" width="24.42578125" style="25" customWidth="1"/>
    <col min="5" max="5" width="25.28515625" style="29" customWidth="1"/>
    <col min="6" max="6" width="25.140625" customWidth="1"/>
    <col min="7" max="7" width="38.140625" style="14" customWidth="1"/>
    <col min="8" max="8" width="15.140625" customWidth="1"/>
  </cols>
  <sheetData>
    <row r="1" spans="1:7" s="32" customFormat="1" x14ac:dyDescent="0.3">
      <c r="A1" s="18" t="s">
        <v>0</v>
      </c>
      <c r="B1" s="31" t="s">
        <v>2</v>
      </c>
      <c r="C1" s="30" t="s">
        <v>1</v>
      </c>
      <c r="D1" s="30" t="s">
        <v>3</v>
      </c>
      <c r="E1" s="26" t="s">
        <v>8</v>
      </c>
      <c r="F1" s="31" t="s">
        <v>5</v>
      </c>
      <c r="G1" s="18" t="s">
        <v>6</v>
      </c>
    </row>
    <row r="2" spans="1:7" ht="50.25" customHeight="1" x14ac:dyDescent="0.25">
      <c r="A2" s="9" t="s">
        <v>4</v>
      </c>
      <c r="B2" s="10">
        <v>18200</v>
      </c>
      <c r="C2" s="10"/>
      <c r="D2" s="10">
        <v>9100</v>
      </c>
      <c r="E2" s="27"/>
      <c r="F2" s="34">
        <f>SUM(D2,D3)</f>
        <v>11753</v>
      </c>
      <c r="G2" s="8" t="s">
        <v>13</v>
      </c>
    </row>
    <row r="3" spans="1:7" ht="31.5" x14ac:dyDescent="0.25">
      <c r="A3" s="9" t="s">
        <v>7</v>
      </c>
      <c r="B3" s="10"/>
      <c r="C3" s="10">
        <v>5306</v>
      </c>
      <c r="D3" s="10">
        <v>2653</v>
      </c>
      <c r="E3" s="27"/>
      <c r="F3" s="1"/>
      <c r="G3" s="17" t="s">
        <v>14</v>
      </c>
    </row>
    <row r="4" spans="1:7" x14ac:dyDescent="0.25">
      <c r="A4" s="15"/>
      <c r="B4" s="1"/>
      <c r="C4" s="20"/>
      <c r="D4" s="10"/>
      <c r="E4" s="27"/>
      <c r="F4" s="1"/>
      <c r="G4" s="12"/>
    </row>
    <row r="5" spans="1:7" s="3" customFormat="1" ht="56.25" x14ac:dyDescent="0.25">
      <c r="A5" s="11" t="s">
        <v>18</v>
      </c>
      <c r="B5" s="2"/>
      <c r="C5" s="21"/>
      <c r="D5" s="19"/>
      <c r="E5" s="33">
        <v>2424</v>
      </c>
      <c r="F5" s="2"/>
      <c r="G5" s="13" t="s">
        <v>9</v>
      </c>
    </row>
    <row r="6" spans="1:7" x14ac:dyDescent="0.25">
      <c r="A6" s="15"/>
      <c r="B6" s="1"/>
      <c r="C6" s="20"/>
      <c r="D6" s="10"/>
      <c r="E6" s="27"/>
      <c r="F6" s="1"/>
      <c r="G6" s="12"/>
    </row>
    <row r="7" spans="1:7" ht="167.25" customHeight="1" x14ac:dyDescent="0.25">
      <c r="A7" s="8" t="s">
        <v>12</v>
      </c>
      <c r="B7" s="1"/>
      <c r="C7" s="10">
        <v>5000</v>
      </c>
      <c r="D7" s="10">
        <v>5000</v>
      </c>
      <c r="E7" s="27"/>
      <c r="F7" s="1"/>
      <c r="G7" s="8" t="s">
        <v>15</v>
      </c>
    </row>
    <row r="8" spans="1:7" x14ac:dyDescent="0.25">
      <c r="A8" s="15"/>
      <c r="B8" s="1"/>
      <c r="C8" s="20"/>
      <c r="D8" s="10"/>
      <c r="E8" s="27"/>
      <c r="F8" s="1"/>
      <c r="G8" s="12"/>
    </row>
    <row r="9" spans="1:7" x14ac:dyDescent="0.25">
      <c r="A9" s="7"/>
      <c r="B9" s="1"/>
      <c r="C9" s="22"/>
      <c r="D9" s="10"/>
      <c r="E9" s="27"/>
      <c r="F9" s="1"/>
      <c r="G9" s="12"/>
    </row>
    <row r="10" spans="1:7" ht="164.25" customHeight="1" x14ac:dyDescent="0.25">
      <c r="A10" s="37" t="s">
        <v>10</v>
      </c>
      <c r="B10" s="1"/>
      <c r="C10" s="22"/>
      <c r="D10" s="10"/>
      <c r="E10" s="27"/>
      <c r="F10" s="1"/>
      <c r="G10" s="17" t="s">
        <v>16</v>
      </c>
    </row>
    <row r="12" spans="1:7" s="6" customFormat="1" x14ac:dyDescent="0.25">
      <c r="A12" s="9"/>
      <c r="B12" s="4"/>
      <c r="C12" s="22"/>
      <c r="D12" s="23"/>
      <c r="E12" s="28"/>
      <c r="F12" s="4"/>
      <c r="G12" s="5"/>
    </row>
    <row r="13" spans="1:7" s="42" customFormat="1" ht="93.75" x14ac:dyDescent="0.25">
      <c r="A13" s="38" t="s">
        <v>17</v>
      </c>
      <c r="B13" s="39"/>
      <c r="C13" s="40"/>
      <c r="D13" s="19"/>
      <c r="E13" s="41"/>
      <c r="F13" s="39"/>
      <c r="G13" s="35">
        <f>SUM(F2,-E5)</f>
        <v>9329</v>
      </c>
    </row>
    <row r="14" spans="1:7" s="6" customFormat="1" ht="66" customHeight="1" x14ac:dyDescent="0.25">
      <c r="A14" s="9" t="s">
        <v>19</v>
      </c>
      <c r="B14" s="4"/>
      <c r="C14" s="22"/>
      <c r="D14" s="23"/>
      <c r="E14" s="28"/>
      <c r="F14" s="4"/>
      <c r="G14" s="5"/>
    </row>
    <row r="15" spans="1:7" ht="369" customHeight="1" x14ac:dyDescent="0.25">
      <c r="A15" s="11" t="s">
        <v>20</v>
      </c>
      <c r="B15" s="1"/>
      <c r="C15" s="20"/>
      <c r="D15" s="10"/>
      <c r="E15" s="27"/>
      <c r="F15" s="1"/>
      <c r="G15" s="9" t="s">
        <v>21</v>
      </c>
    </row>
    <row r="16" spans="1:7" ht="81.75" customHeight="1" x14ac:dyDescent="0.25">
      <c r="A16" s="36" t="s">
        <v>11</v>
      </c>
      <c r="B16" s="1"/>
      <c r="C16" s="20"/>
      <c r="D16" s="10"/>
      <c r="E16" s="27"/>
      <c r="F16" s="1"/>
      <c r="G16" s="12"/>
    </row>
    <row r="17" spans="1:7" x14ac:dyDescent="0.25">
      <c r="A17" s="15"/>
      <c r="B17" s="1"/>
      <c r="C17" s="20"/>
      <c r="D17" s="10"/>
      <c r="E17" s="27"/>
      <c r="F17" s="1"/>
      <c r="G17" s="12"/>
    </row>
  </sheetData>
  <pageMargins left="0.5" right="0.5" top="0.5" bottom="0.5" header="0.5" footer="0.5"/>
  <pageSetup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3</vt:i4>
      </vt:variant>
      <vt:variant>
        <vt:lpstr>Named Ranges</vt:lpstr>
      </vt:variant>
      <vt:variant>
        <vt:i4>1</vt:i4>
      </vt:variant>
    </vt:vector>
  </HeadingPairs>
  <TitlesOfParts>
    <vt:vector size="5" baseType="lpstr">
      <vt:lpstr>Sheet1</vt:lpstr>
      <vt:lpstr>Chart1</vt:lpstr>
      <vt:lpstr>Chart2</vt:lpstr>
      <vt:lpstr>Chart3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Gabos</dc:creator>
  <cp:lastModifiedBy>Dennis Gabos</cp:lastModifiedBy>
  <cp:lastPrinted>2025-06-21T22:41:59Z</cp:lastPrinted>
  <dcterms:created xsi:type="dcterms:W3CDTF">2025-06-12T13:40:02Z</dcterms:created>
  <dcterms:modified xsi:type="dcterms:W3CDTF">2025-06-21T22:42:28Z</dcterms:modified>
</cp:coreProperties>
</file>